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I\Desktop\"/>
    </mc:Choice>
  </mc:AlternateContent>
  <bookViews>
    <workbookView xWindow="0" yWindow="0" windowWidth="20490" windowHeight="762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C38" i="1"/>
  <c r="B38" i="1"/>
  <c r="D24" i="1"/>
  <c r="C24" i="1"/>
  <c r="B24" i="1"/>
  <c r="D14" i="1"/>
  <c r="C14" i="1"/>
  <c r="B14" i="1"/>
  <c r="B3" i="1"/>
</calcChain>
</file>

<file path=xl/comments1.xml><?xml version="1.0" encoding="utf-8"?>
<comments xmlns="http://schemas.openxmlformats.org/spreadsheetml/2006/main">
  <authors>
    <author>Naseer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
آخرین مدرک تحصیلی که در حکم سال 1396 اعمال گردیده را انتخاب نمایید
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 xml:space="preserve">
مجموع ساعات دوره های آموزشی مورد قبول دستگاه را وارد نمایید.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حداکثر جمع مدت سابقه دولتی قابل قبول 30 سال می باشد
لطفا از درج مدت بیش از 30 سال خودداری نمایید
* مدت خدمت وظیفه عمومی جزو سنوات دولتی قابل احتساب می باشد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حداکثر جمع مدت تجربه قابل احتساب 30 سال می باشد
لطفا از درج مدت بیش از 30 سال خودداری نمایید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 xml:space="preserve">مدت خدمت در پست های سرپرستی و مدیریتی را محاسبه و به تفکیک روز /ماه / سال وارد نمایید
</t>
        </r>
      </text>
    </comment>
    <comment ref="D32" authorId="0" shapeId="0">
      <text>
        <r>
          <rPr>
            <b/>
            <sz val="9"/>
            <color indexed="81"/>
            <rFont val="Tahoma"/>
            <family val="2"/>
          </rPr>
          <t>میزان ضریب افزایش حقوق و مزایا در دستگاه خود را وارد نمایید.
مخصوص قوه قضاییه ، سازمان امور مالیاتی ، وزارت کشور ، آموزش و پرورش و ...
**** اعداد بصورت زیر وارد شود ****
بدون ضریب = 1
با افزایش 10 % = 1/1
با افزایش 35 درصد = 1/35
با افزایش 50 درصد = 1/5</t>
        </r>
      </text>
    </comment>
  </commentList>
</comments>
</file>

<file path=xl/sharedStrings.xml><?xml version="1.0" encoding="utf-8"?>
<sst xmlns="http://schemas.openxmlformats.org/spreadsheetml/2006/main" count="82" uniqueCount="65">
  <si>
    <t xml:space="preserve">آخرین مدرک تحصیلی اعمال شده </t>
  </si>
  <si>
    <t>ليسانس</t>
  </si>
  <si>
    <t>مبالغ سال 1397</t>
  </si>
  <si>
    <t>عنوان</t>
  </si>
  <si>
    <t>مبالغ سال 1396</t>
  </si>
  <si>
    <t>مبالغ با ضریب 1797</t>
  </si>
  <si>
    <t>مبالغ با ضریب تعدیل</t>
  </si>
  <si>
    <t>مبلغ نهایی سال 97</t>
  </si>
  <si>
    <t>میزان ساعات دوره هاي آموزشي</t>
  </si>
  <si>
    <t>حق شغل</t>
  </si>
  <si>
    <t xml:space="preserve">فوق العاده مدیریت </t>
  </si>
  <si>
    <t>مدت سوابق خدمت دولتی قابل قبول به تفکیک مدرک تحصیلی</t>
  </si>
  <si>
    <t xml:space="preserve">حق شاغل </t>
  </si>
  <si>
    <t>امتیاز سنوات خدمت</t>
  </si>
  <si>
    <t>روز</t>
  </si>
  <si>
    <t>ماه</t>
  </si>
  <si>
    <t>سال</t>
  </si>
  <si>
    <t>تفاوت تطبیق</t>
  </si>
  <si>
    <t>زير ديپلم</t>
  </si>
  <si>
    <t>فوق العاده شغل</t>
  </si>
  <si>
    <t>ديپلم</t>
  </si>
  <si>
    <t>فوق العاده ویژه</t>
  </si>
  <si>
    <t>فوق ديپلم</t>
  </si>
  <si>
    <t>فوق العاده ایثارگری</t>
  </si>
  <si>
    <t>فوق العاده ایثارگری موضوع ماده 51 قانون جامع</t>
  </si>
  <si>
    <t>فوق ليسانس</t>
  </si>
  <si>
    <t>فوق العاده سختی کار</t>
  </si>
  <si>
    <t>دكتري</t>
  </si>
  <si>
    <t>کمک هزینه عائله مندی</t>
  </si>
  <si>
    <t>جمع سنوات تا تاریخ 97/1/1</t>
  </si>
  <si>
    <t>کمک هزینه اولاد</t>
  </si>
  <si>
    <t>سایر-جز ب بند 11 قانون بودجه سال 1388</t>
  </si>
  <si>
    <t>مدت تجربه مربوط و مشابه قابل قبول در دستگاه به تفکیک مدرک تحصیلی</t>
  </si>
  <si>
    <t>فوق العاده بدی آب و هوا</t>
  </si>
  <si>
    <t>امتياز تجربه</t>
  </si>
  <si>
    <t>فوق العاده مناطق کمتر توسعه یافته</t>
  </si>
  <si>
    <t>فوق العاده نشان های دولتی</t>
  </si>
  <si>
    <t>فوق العاده خدمت در مناطق جنگ زده</t>
  </si>
  <si>
    <t>حداقل دریافتی</t>
  </si>
  <si>
    <t>جمع نهایی مبالغ حکم کارگزینی</t>
  </si>
  <si>
    <t>میزان افزایش حکم در سال 1397</t>
  </si>
  <si>
    <t>جمع تجربه تا تاریخ 97/1/1</t>
  </si>
  <si>
    <t xml:space="preserve">درصد افزایش حکم </t>
  </si>
  <si>
    <t>درصد ضریب تعدیل</t>
  </si>
  <si>
    <t>مدت خدمت در پست های سرپرستی و مدیریتی تا تاریخ 97/1/1</t>
  </si>
  <si>
    <t>امتياز سرپرستي</t>
  </si>
  <si>
    <t>سایر اطلاعات که در صورت تحقق برابر ضوابط قابل پرداخت خواهد بود</t>
  </si>
  <si>
    <t>سرپرستي</t>
  </si>
  <si>
    <t xml:space="preserve"> سال 1396</t>
  </si>
  <si>
    <t xml:space="preserve"> سال 1397</t>
  </si>
  <si>
    <t>مديريتي</t>
  </si>
  <si>
    <t>مبلغ یک ساعت اضافه کار</t>
  </si>
  <si>
    <t>کمک هزینه ازدواج و فوت</t>
  </si>
  <si>
    <t xml:space="preserve">میزان ضریب افزایش حقوق در دستگاه </t>
  </si>
  <si>
    <t>عیدی پایان سال</t>
  </si>
  <si>
    <t>مبلغ یک ساعت حق التحقیق و حق التدریس</t>
  </si>
  <si>
    <t>جهت محاسبه مدت بین دو تاریخ از جدول ذیل استفاده نمایید</t>
  </si>
  <si>
    <t>کمک هزینه تلفن همراه</t>
  </si>
  <si>
    <t>کمک هزینه مهدکودک</t>
  </si>
  <si>
    <t>تاریخ انتها</t>
  </si>
  <si>
    <t>کمک هزینه ایاب و ذهاب - تهران</t>
  </si>
  <si>
    <t>تاریخ ابتدا</t>
  </si>
  <si>
    <t xml:space="preserve">کمک هزینه غذا (روزانه) </t>
  </si>
  <si>
    <t xml:space="preserve">مدت </t>
  </si>
  <si>
    <t>پس انداز سهم کارمند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</si>
</sst>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* #,##0.00_-;_-* #,##0.00\-;_-* &quot;-&quot;??_-;_-@_-"/>
    <numFmt numFmtId="165" formatCode="_(* #,##0_);_(* \(#,##0\);_(* &quot;-&quot;??_);_(@_)"/>
    <numFmt numFmtId="166" formatCode="_-* #,##0_-;_-* #,##0\-;_-* &quot;-&quot;??_-;_-@_-"/>
    <numFmt numFmtId="167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 tint="-4.9989318521683403E-2"/>
      <name val="B Koodak"/>
      <charset val="178"/>
    </font>
    <font>
      <sz val="12"/>
      <name val="B Koodak"/>
      <charset val="178"/>
    </font>
    <font>
      <sz val="10"/>
      <name val="Arial"/>
      <family val="2"/>
    </font>
    <font>
      <b/>
      <sz val="10"/>
      <name val="B Koodak"/>
      <charset val="178"/>
    </font>
    <font>
      <sz val="12"/>
      <color theme="0"/>
      <name val="B Koodak"/>
      <charset val="178"/>
    </font>
    <font>
      <sz val="10"/>
      <name val="B Koodak"/>
      <charset val="178"/>
    </font>
    <font>
      <sz val="12"/>
      <color theme="0" tint="-4.9989318521683403E-2"/>
      <name val="B Koodak"/>
      <charset val="178"/>
    </font>
    <font>
      <sz val="12"/>
      <color theme="1"/>
      <name val="B Koodak"/>
      <charset val="178"/>
    </font>
    <font>
      <sz val="12"/>
      <color theme="5" tint="-0.249977111117893"/>
      <name val="B Koodak"/>
      <charset val="178"/>
    </font>
    <font>
      <b/>
      <sz val="10"/>
      <color theme="0" tint="-4.9989318521683403E-2"/>
      <name val="B Koodak"/>
      <charset val="178"/>
    </font>
    <font>
      <sz val="10"/>
      <color theme="5" tint="-0.249977111117893"/>
      <name val="B Koodak"/>
      <charset val="178"/>
    </font>
    <font>
      <sz val="10"/>
      <color theme="0" tint="-4.9989318521683403E-2"/>
      <name val="B Koodak"/>
      <charset val="178"/>
    </font>
    <font>
      <sz val="11"/>
      <color theme="5" tint="-0.249977111117893"/>
      <name val="B Koodak"/>
      <charset val="178"/>
    </font>
    <font>
      <sz val="8"/>
      <color theme="0" tint="-4.9989318521683403E-2"/>
      <name val="B Koodak"/>
      <charset val="178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4C4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6E3BB"/>
        <bgColor indexed="64"/>
      </patternFill>
    </fill>
    <fill>
      <patternFill patternType="gray0625">
        <bgColor rgb="FF664C4B"/>
      </patternFill>
    </fill>
    <fill>
      <patternFill patternType="solid">
        <fgColor rgb="FFCC33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4" borderId="3" xfId="0" applyFont="1" applyFill="1" applyBorder="1" applyProtection="1">
      <protection locked="0"/>
    </xf>
    <xf numFmtId="165" fontId="2" fillId="3" borderId="0" xfId="1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165" fontId="6" fillId="2" borderId="0" xfId="1" applyNumberFormat="1" applyFont="1" applyFill="1" applyBorder="1" applyAlignment="1">
      <alignment horizontal="center" vertical="center"/>
    </xf>
    <xf numFmtId="0" fontId="7" fillId="5" borderId="0" xfId="0" applyFont="1" applyFill="1"/>
    <xf numFmtId="0" fontId="2" fillId="3" borderId="3" xfId="0" applyFont="1" applyFill="1" applyBorder="1" applyAlignment="1">
      <alignment horizontal="center" vertical="center"/>
    </xf>
    <xf numFmtId="165" fontId="2" fillId="3" borderId="3" xfId="1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8" fillId="3" borderId="2" xfId="0" applyFont="1" applyFill="1" applyBorder="1" applyAlignment="1">
      <alignment horizontal="center"/>
    </xf>
    <xf numFmtId="1" fontId="3" fillId="4" borderId="3" xfId="0" applyNumberFormat="1" applyFont="1" applyFill="1" applyBorder="1" applyAlignment="1" applyProtection="1">
      <alignment horizontal="center" vertical="center"/>
      <protection locked="0"/>
    </xf>
    <xf numFmtId="165" fontId="9" fillId="4" borderId="3" xfId="1" applyNumberFormat="1" applyFont="1" applyFill="1" applyBorder="1" applyAlignment="1" applyProtection="1">
      <alignment horizontal="center" vertical="center"/>
      <protection locked="0"/>
    </xf>
    <xf numFmtId="165" fontId="9" fillId="6" borderId="3" xfId="1" applyNumberFormat="1" applyFont="1" applyFill="1" applyBorder="1" applyAlignment="1" applyProtection="1">
      <alignment horizontal="center" vertical="center"/>
      <protection hidden="1"/>
    </xf>
    <xf numFmtId="165" fontId="0" fillId="0" borderId="0" xfId="0" applyNumberFormat="1"/>
    <xf numFmtId="0" fontId="7" fillId="2" borderId="0" xfId="0" applyFont="1" applyFill="1" applyBorder="1"/>
    <xf numFmtId="0" fontId="11" fillId="3" borderId="3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 applyProtection="1">
      <alignment horizontal="center"/>
      <protection locked="0"/>
    </xf>
    <xf numFmtId="1" fontId="7" fillId="2" borderId="0" xfId="0" applyNumberFormat="1" applyFont="1" applyFill="1" applyBorder="1" applyAlignment="1">
      <alignment horizontal="center"/>
    </xf>
    <xf numFmtId="0" fontId="4" fillId="0" borderId="0" xfId="0" applyFont="1"/>
    <xf numFmtId="1" fontId="8" fillId="3" borderId="3" xfId="0" applyNumberFormat="1" applyFont="1" applyFill="1" applyBorder="1" applyAlignment="1">
      <alignment horizontal="center"/>
    </xf>
    <xf numFmtId="0" fontId="7" fillId="5" borderId="0" xfId="0" applyFont="1" applyFill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8" fillId="7" borderId="3" xfId="0" applyFont="1" applyFill="1" applyBorder="1" applyAlignment="1" applyProtection="1">
      <alignment horizontal="center" vertical="center"/>
      <protection hidden="1"/>
    </xf>
    <xf numFmtId="165" fontId="8" fillId="7" borderId="3" xfId="1" applyNumberFormat="1" applyFont="1" applyFill="1" applyBorder="1" applyAlignment="1" applyProtection="1">
      <alignment horizontal="center" vertical="center"/>
      <protection hidden="1"/>
    </xf>
    <xf numFmtId="1" fontId="7" fillId="2" borderId="0" xfId="0" applyNumberFormat="1" applyFont="1" applyFill="1" applyBorder="1"/>
    <xf numFmtId="1" fontId="13" fillId="3" borderId="3" xfId="0" applyNumberFormat="1" applyFont="1" applyFill="1" applyBorder="1" applyAlignment="1">
      <alignment horizontal="center"/>
    </xf>
    <xf numFmtId="1" fontId="7" fillId="2" borderId="0" xfId="0" applyNumberFormat="1" applyFont="1" applyFill="1"/>
    <xf numFmtId="0" fontId="14" fillId="6" borderId="3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1" fontId="7" fillId="4" borderId="3" xfId="0" applyNumberFormat="1" applyFont="1" applyFill="1" applyBorder="1" applyAlignment="1" applyProtection="1">
      <alignment horizontal="center"/>
      <protection locked="0"/>
    </xf>
    <xf numFmtId="0" fontId="13" fillId="3" borderId="0" xfId="0" applyFont="1" applyFill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7" fillId="4" borderId="3" xfId="0" applyNumberFormat="1" applyFont="1" applyFill="1" applyBorder="1" applyAlignment="1" applyProtection="1">
      <alignment horizontal="center"/>
      <protection locked="0"/>
    </xf>
    <xf numFmtId="0" fontId="7" fillId="5" borderId="7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 applyProtection="1">
      <alignment horizontal="center" vertical="center"/>
      <protection locked="0"/>
    </xf>
    <xf numFmtId="0" fontId="15" fillId="8" borderId="0" xfId="0" applyFont="1" applyFill="1" applyBorder="1" applyAlignment="1">
      <alignment horizontal="right"/>
    </xf>
    <xf numFmtId="0" fontId="10" fillId="6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" fontId="11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9" fillId="6" borderId="3" xfId="0" applyFont="1" applyFill="1" applyBorder="1" applyAlignment="1" applyProtection="1">
      <alignment horizontal="center" vertical="center"/>
      <protection hidden="1"/>
    </xf>
    <xf numFmtId="166" fontId="9" fillId="6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0" applyFont="1" applyFill="1" applyBorder="1" applyAlignment="1">
      <alignment horizontal="center" vertical="center"/>
    </xf>
    <xf numFmtId="166" fontId="9" fillId="6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5" fillId="8" borderId="0" xfId="0" applyFont="1" applyFill="1" applyBorder="1" applyAlignment="1">
      <alignment horizontal="center"/>
    </xf>
    <xf numFmtId="165" fontId="2" fillId="3" borderId="0" xfId="1" applyNumberFormat="1" applyFont="1" applyFill="1" applyBorder="1" applyAlignment="1">
      <alignment horizontal="center"/>
    </xf>
    <xf numFmtId="166" fontId="9" fillId="6" borderId="3" xfId="1" applyNumberFormat="1" applyFont="1" applyFill="1" applyBorder="1" applyAlignment="1" applyProtection="1">
      <alignment horizontal="center" wrapText="1"/>
      <protection hidden="1"/>
    </xf>
    <xf numFmtId="165" fontId="8" fillId="7" borderId="3" xfId="1" applyNumberFormat="1" applyFont="1" applyFill="1" applyBorder="1" applyAlignment="1" applyProtection="1">
      <alignment horizontal="center"/>
      <protection hidden="1"/>
    </xf>
    <xf numFmtId="0" fontId="9" fillId="6" borderId="3" xfId="0" applyFont="1" applyFill="1" applyBorder="1" applyAlignment="1">
      <alignment horizontal="center"/>
    </xf>
    <xf numFmtId="167" fontId="9" fillId="6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6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I/Downloads/Mahabadi-97-3-shenasname.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 2"/>
      <sheetName val="sheet 3"/>
    </sheetNames>
    <sheetDataSet>
      <sheetData sheetId="0"/>
      <sheetData sheetId="1">
        <row r="34">
          <cell r="J34">
            <v>0</v>
          </cell>
          <cell r="K34">
            <v>0</v>
          </cell>
          <cell r="L34">
            <v>0</v>
          </cell>
        </row>
        <row r="44">
          <cell r="J44">
            <v>0</v>
          </cell>
          <cell r="K44">
            <v>0</v>
          </cell>
          <cell r="L4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9"/>
  <sheetViews>
    <sheetView rightToLeft="1" tabSelected="1" topLeftCell="A13" zoomScaleNormal="100" workbookViewId="0">
      <selection activeCell="E29" sqref="E29"/>
    </sheetView>
  </sheetViews>
  <sheetFormatPr defaultRowHeight="15" x14ac:dyDescent="0.25"/>
  <cols>
    <col min="1" max="1" width="21.85546875" customWidth="1"/>
    <col min="5" max="5" width="20.140625" customWidth="1"/>
    <col min="6" max="6" width="39.7109375" customWidth="1"/>
    <col min="7" max="7" width="15" customWidth="1"/>
    <col min="8" max="8" width="16.42578125" style="55" customWidth="1"/>
    <col min="9" max="9" width="20.7109375" customWidth="1"/>
    <col min="10" max="10" width="21.5703125" style="57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50"/>
      <c r="I1" s="1"/>
      <c r="J1" s="56"/>
    </row>
    <row r="2" spans="1:12" ht="22.5" x14ac:dyDescent="0.65">
      <c r="A2" s="2" t="s">
        <v>0</v>
      </c>
      <c r="B2" s="3"/>
      <c r="C2" s="4" t="s">
        <v>1</v>
      </c>
      <c r="D2" s="1"/>
      <c r="E2" s="1"/>
      <c r="F2" s="50"/>
      <c r="G2" s="50"/>
      <c r="H2" s="5" t="s">
        <v>2</v>
      </c>
      <c r="I2" s="5"/>
      <c r="J2" s="5"/>
    </row>
    <row r="3" spans="1:12" ht="22.5" x14ac:dyDescent="0.65">
      <c r="A3" s="6"/>
      <c r="B3" s="7">
        <f>IF(C2=A8,"1",+IF(C2=A9,2,+IF(C2=A10,"3",+IF(C2=A11,4,+IF(C2=A12,5,+IF(C2=A13,6,0))))))</f>
        <v>4</v>
      </c>
      <c r="C3" s="8"/>
      <c r="D3" s="1"/>
      <c r="E3" s="1"/>
      <c r="F3" s="9" t="s">
        <v>3</v>
      </c>
      <c r="G3" s="10" t="s">
        <v>4</v>
      </c>
      <c r="H3" s="10" t="s">
        <v>5</v>
      </c>
      <c r="I3" s="10" t="s">
        <v>6</v>
      </c>
      <c r="J3" s="59" t="s">
        <v>7</v>
      </c>
    </row>
    <row r="4" spans="1:12" ht="22.5" x14ac:dyDescent="0.65">
      <c r="A4" s="11" t="s">
        <v>8</v>
      </c>
      <c r="B4" s="12"/>
      <c r="C4" s="13">
        <v>0</v>
      </c>
      <c r="D4" s="1"/>
      <c r="E4" s="1"/>
      <c r="F4" s="51" t="s">
        <v>9</v>
      </c>
      <c r="G4" s="14">
        <v>1000000</v>
      </c>
      <c r="H4" s="15">
        <v>1060176.9911504425</v>
      </c>
      <c r="I4" s="15">
        <v>112294.16722807426</v>
      </c>
      <c r="J4" s="52">
        <v>1172471.15837852</v>
      </c>
      <c r="K4" s="16"/>
    </row>
    <row r="5" spans="1:12" ht="22.5" x14ac:dyDescent="0.65">
      <c r="A5" s="1"/>
      <c r="B5" s="1"/>
      <c r="C5" s="8"/>
      <c r="D5" s="8"/>
      <c r="E5" s="8"/>
      <c r="F5" s="51" t="s">
        <v>10</v>
      </c>
      <c r="G5" s="14">
        <v>0</v>
      </c>
      <c r="H5" s="15">
        <v>0</v>
      </c>
      <c r="I5" s="15">
        <v>0</v>
      </c>
      <c r="J5" s="60">
        <v>0</v>
      </c>
      <c r="K5" s="16"/>
    </row>
    <row r="6" spans="1:12" ht="22.5" x14ac:dyDescent="0.65">
      <c r="A6" s="46" t="s">
        <v>11</v>
      </c>
      <c r="B6" s="46"/>
      <c r="C6" s="46"/>
      <c r="D6" s="46"/>
      <c r="E6" s="17"/>
      <c r="F6" s="51" t="s">
        <v>12</v>
      </c>
      <c r="G6" s="14">
        <v>0</v>
      </c>
      <c r="H6" s="15">
        <v>794274</v>
      </c>
      <c r="I6" s="15">
        <v>84129.667145600906</v>
      </c>
      <c r="J6" s="60">
        <v>878403.66714560101</v>
      </c>
      <c r="K6" s="16"/>
    </row>
    <row r="7" spans="1:12" ht="22.5" x14ac:dyDescent="0.65">
      <c r="A7" s="33" t="s">
        <v>13</v>
      </c>
      <c r="B7" s="47" t="s">
        <v>14</v>
      </c>
      <c r="C7" s="47" t="s">
        <v>15</v>
      </c>
      <c r="D7" s="47" t="s">
        <v>16</v>
      </c>
      <c r="E7" s="17"/>
      <c r="F7" s="51" t="s">
        <v>17</v>
      </c>
      <c r="G7" s="14">
        <v>0</v>
      </c>
      <c r="H7" s="15">
        <v>0</v>
      </c>
      <c r="I7" s="15"/>
      <c r="J7" s="60">
        <v>0</v>
      </c>
      <c r="K7" s="16"/>
    </row>
    <row r="8" spans="1:12" ht="22.5" x14ac:dyDescent="0.65">
      <c r="A8" s="20" t="s">
        <v>18</v>
      </c>
      <c r="B8" s="13"/>
      <c r="C8" s="13"/>
      <c r="D8" s="13"/>
      <c r="E8" s="22"/>
      <c r="F8" s="51" t="s">
        <v>19</v>
      </c>
      <c r="G8" s="14">
        <v>0</v>
      </c>
      <c r="H8" s="15">
        <v>0</v>
      </c>
      <c r="I8" s="15">
        <v>0</v>
      </c>
      <c r="J8" s="60">
        <v>0</v>
      </c>
      <c r="K8" s="16"/>
    </row>
    <row r="9" spans="1:12" ht="22.5" x14ac:dyDescent="0.65">
      <c r="A9" s="20" t="s">
        <v>20</v>
      </c>
      <c r="B9" s="13"/>
      <c r="C9" s="13"/>
      <c r="D9" s="13"/>
      <c r="E9" s="22"/>
      <c r="F9" s="51" t="s">
        <v>21</v>
      </c>
      <c r="G9" s="14">
        <v>0</v>
      </c>
      <c r="H9" s="15">
        <v>0</v>
      </c>
      <c r="I9" s="15">
        <v>0</v>
      </c>
      <c r="J9" s="60">
        <v>0</v>
      </c>
      <c r="K9" s="16"/>
    </row>
    <row r="10" spans="1:12" ht="22.5" x14ac:dyDescent="0.65">
      <c r="A10" s="20" t="s">
        <v>22</v>
      </c>
      <c r="B10" s="13"/>
      <c r="C10" s="13"/>
      <c r="D10" s="13"/>
      <c r="E10" s="22"/>
      <c r="F10" s="51" t="s">
        <v>23</v>
      </c>
      <c r="G10" s="14"/>
      <c r="H10" s="15">
        <v>0</v>
      </c>
      <c r="I10" s="15">
        <v>0</v>
      </c>
      <c r="J10" s="60">
        <v>0</v>
      </c>
      <c r="K10" s="16"/>
    </row>
    <row r="11" spans="1:12" ht="22.5" x14ac:dyDescent="0.65">
      <c r="A11" s="20" t="s">
        <v>1</v>
      </c>
      <c r="B11" s="13"/>
      <c r="C11" s="13"/>
      <c r="D11" s="13"/>
      <c r="E11" s="22"/>
      <c r="F11" s="51" t="s">
        <v>24</v>
      </c>
      <c r="G11" s="14"/>
      <c r="H11" s="15">
        <v>0</v>
      </c>
      <c r="I11" s="15"/>
      <c r="J11" s="60">
        <v>0</v>
      </c>
      <c r="K11" s="16"/>
    </row>
    <row r="12" spans="1:12" ht="22.5" x14ac:dyDescent="0.65">
      <c r="A12" s="20" t="s">
        <v>25</v>
      </c>
      <c r="B12" s="13"/>
      <c r="C12" s="13"/>
      <c r="D12" s="13"/>
      <c r="E12" s="22"/>
      <c r="F12" s="51" t="s">
        <v>26</v>
      </c>
      <c r="G12" s="14"/>
      <c r="H12" s="15">
        <v>0</v>
      </c>
      <c r="I12" s="15">
        <v>0</v>
      </c>
      <c r="J12" s="60">
        <v>0</v>
      </c>
      <c r="K12" s="16"/>
      <c r="L12" s="23"/>
    </row>
    <row r="13" spans="1:12" ht="22.5" x14ac:dyDescent="0.65">
      <c r="A13" s="20" t="s">
        <v>27</v>
      </c>
      <c r="B13" s="13"/>
      <c r="C13" s="13"/>
      <c r="D13" s="13"/>
      <c r="E13" s="22"/>
      <c r="F13" s="51" t="s">
        <v>28</v>
      </c>
      <c r="G13" s="14"/>
      <c r="H13" s="15">
        <v>0</v>
      </c>
      <c r="I13" s="15"/>
      <c r="J13" s="60">
        <v>0</v>
      </c>
      <c r="K13" s="16"/>
    </row>
    <row r="14" spans="1:12" ht="22.5" x14ac:dyDescent="0.65">
      <c r="A14" s="48" t="s">
        <v>29</v>
      </c>
      <c r="B14" s="49">
        <f>'[1]sheet 2'!J34</f>
        <v>0</v>
      </c>
      <c r="C14" s="49">
        <f>'[1]sheet 2'!K34</f>
        <v>0</v>
      </c>
      <c r="D14" s="49">
        <f>'[1]sheet 2'!L34</f>
        <v>0</v>
      </c>
      <c r="E14" s="17"/>
      <c r="F14" s="51" t="s">
        <v>30</v>
      </c>
      <c r="G14" s="14"/>
      <c r="H14" s="15">
        <v>0</v>
      </c>
      <c r="I14" s="15"/>
      <c r="J14" s="60">
        <v>0</v>
      </c>
      <c r="K14" s="16"/>
    </row>
    <row r="15" spans="1:12" ht="22.5" x14ac:dyDescent="0.65">
      <c r="A15" s="8"/>
      <c r="B15" s="25"/>
      <c r="C15" s="8"/>
      <c r="D15" s="8"/>
      <c r="E15" s="17"/>
      <c r="F15" s="51" t="s">
        <v>31</v>
      </c>
      <c r="G15" s="14">
        <v>0</v>
      </c>
      <c r="H15" s="15">
        <v>0</v>
      </c>
      <c r="I15" s="15"/>
      <c r="J15" s="60">
        <v>0</v>
      </c>
      <c r="K15" s="16"/>
    </row>
    <row r="16" spans="1:12" ht="22.5" x14ac:dyDescent="0.65">
      <c r="A16" s="26" t="s">
        <v>32</v>
      </c>
      <c r="B16" s="26"/>
      <c r="C16" s="26"/>
      <c r="D16" s="26"/>
      <c r="E16" s="17"/>
      <c r="F16" s="51" t="s">
        <v>33</v>
      </c>
      <c r="G16" s="14"/>
      <c r="H16" s="15">
        <v>0</v>
      </c>
      <c r="I16" s="15"/>
      <c r="J16" s="60">
        <v>0</v>
      </c>
      <c r="K16" s="16"/>
    </row>
    <row r="17" spans="1:11" ht="22.5" x14ac:dyDescent="0.65">
      <c r="A17" s="18" t="s">
        <v>34</v>
      </c>
      <c r="B17" s="19" t="s">
        <v>14</v>
      </c>
      <c r="C17" s="19" t="s">
        <v>15</v>
      </c>
      <c r="D17" s="19" t="s">
        <v>16</v>
      </c>
      <c r="E17" s="17"/>
      <c r="F17" s="51" t="s">
        <v>35</v>
      </c>
      <c r="G17" s="14"/>
      <c r="H17" s="15">
        <v>0</v>
      </c>
      <c r="I17" s="15"/>
      <c r="J17" s="60">
        <v>0</v>
      </c>
      <c r="K17" s="16"/>
    </row>
    <row r="18" spans="1:11" ht="22.5" x14ac:dyDescent="0.65">
      <c r="A18" s="20" t="s">
        <v>18</v>
      </c>
      <c r="B18" s="13"/>
      <c r="C18" s="13"/>
      <c r="D18" s="21"/>
      <c r="E18" s="22"/>
      <c r="F18" s="51" t="s">
        <v>36</v>
      </c>
      <c r="G18" s="14"/>
      <c r="H18" s="15">
        <v>0</v>
      </c>
      <c r="I18" s="15">
        <v>0</v>
      </c>
      <c r="J18" s="60">
        <v>0</v>
      </c>
      <c r="K18" s="16"/>
    </row>
    <row r="19" spans="1:11" ht="22.5" x14ac:dyDescent="0.65">
      <c r="A19" s="20" t="s">
        <v>20</v>
      </c>
      <c r="B19" s="13"/>
      <c r="C19" s="13"/>
      <c r="D19" s="21"/>
      <c r="E19" s="22"/>
      <c r="F19" s="51" t="s">
        <v>37</v>
      </c>
      <c r="G19" s="14"/>
      <c r="H19" s="15">
        <v>0</v>
      </c>
      <c r="I19" s="15">
        <v>0</v>
      </c>
      <c r="J19" s="60">
        <v>0</v>
      </c>
      <c r="K19" s="16"/>
    </row>
    <row r="20" spans="1:11" ht="22.5" x14ac:dyDescent="0.65">
      <c r="A20" s="20" t="s">
        <v>22</v>
      </c>
      <c r="B20" s="21"/>
      <c r="C20" s="21"/>
      <c r="D20" s="21"/>
      <c r="E20" s="22"/>
      <c r="F20" s="51" t="s">
        <v>38</v>
      </c>
      <c r="G20" s="14"/>
      <c r="H20" s="15">
        <v>10369125.174475882</v>
      </c>
      <c r="I20" s="15"/>
      <c r="J20" s="60">
        <v>10369125.174475882</v>
      </c>
      <c r="K20" s="16"/>
    </row>
    <row r="21" spans="1:11" ht="22.5" x14ac:dyDescent="0.65">
      <c r="A21" s="20" t="s">
        <v>1</v>
      </c>
      <c r="B21" s="21"/>
      <c r="C21" s="21"/>
      <c r="D21" s="21"/>
      <c r="E21" s="22"/>
      <c r="F21" s="27" t="s">
        <v>39</v>
      </c>
      <c r="G21" s="28">
        <v>1000000</v>
      </c>
      <c r="H21" s="28">
        <v>12223576.165626325</v>
      </c>
      <c r="I21" s="28">
        <v>196423.83437367523</v>
      </c>
      <c r="J21" s="61">
        <v>12420000</v>
      </c>
      <c r="K21" s="16"/>
    </row>
    <row r="22" spans="1:11" ht="22.5" x14ac:dyDescent="0.65">
      <c r="A22" s="20" t="s">
        <v>25</v>
      </c>
      <c r="B22" s="21"/>
      <c r="C22" s="21"/>
      <c r="D22" s="21"/>
      <c r="E22" s="22"/>
      <c r="F22" s="17"/>
      <c r="G22" s="17"/>
      <c r="H22" s="53"/>
    </row>
    <row r="23" spans="1:11" ht="22.5" x14ac:dyDescent="0.65">
      <c r="A23" s="20" t="s">
        <v>27</v>
      </c>
      <c r="B23" s="13"/>
      <c r="C23" s="13"/>
      <c r="D23" s="21"/>
      <c r="E23" s="22"/>
      <c r="F23" s="62" t="s">
        <v>40</v>
      </c>
      <c r="G23" s="52">
        <v>11420000</v>
      </c>
      <c r="H23" s="53"/>
      <c r="I23" s="29"/>
      <c r="J23" s="22"/>
    </row>
    <row r="24" spans="1:11" ht="22.5" x14ac:dyDescent="0.65">
      <c r="A24" s="30" t="s">
        <v>41</v>
      </c>
      <c r="B24" s="24">
        <f>'[1]sheet 2'!J44</f>
        <v>0</v>
      </c>
      <c r="C24" s="24">
        <f>'[1]sheet 2'!K44</f>
        <v>0</v>
      </c>
      <c r="D24" s="24">
        <f>'[1]sheet 2'!L44</f>
        <v>0</v>
      </c>
      <c r="E24" s="17"/>
      <c r="F24" s="62" t="s">
        <v>42</v>
      </c>
      <c r="G24" s="63">
        <v>11.42</v>
      </c>
      <c r="H24" s="53"/>
      <c r="I24" s="29"/>
      <c r="J24" s="22"/>
    </row>
    <row r="25" spans="1:11" ht="22.5" x14ac:dyDescent="0.65">
      <c r="A25" s="8"/>
      <c r="B25" s="31"/>
      <c r="C25" s="31"/>
      <c r="D25" s="29"/>
      <c r="E25" s="17"/>
      <c r="F25" s="62" t="s">
        <v>43</v>
      </c>
      <c r="G25" s="64">
        <v>10.592020781946903</v>
      </c>
      <c r="H25" s="53"/>
      <c r="I25" s="29"/>
      <c r="J25" s="22"/>
    </row>
    <row r="26" spans="1:11" ht="19.5" x14ac:dyDescent="0.55000000000000004">
      <c r="A26" s="8"/>
      <c r="B26" s="31"/>
      <c r="C26" s="31"/>
      <c r="D26" s="29"/>
      <c r="E26" s="17"/>
      <c r="H26" s="53"/>
      <c r="I26" s="29"/>
      <c r="J26" s="22"/>
    </row>
    <row r="27" spans="1:11" ht="21" x14ac:dyDescent="0.6">
      <c r="A27" s="32" t="s">
        <v>44</v>
      </c>
      <c r="B27" s="32"/>
      <c r="C27" s="32"/>
      <c r="D27" s="32"/>
      <c r="E27" s="17"/>
      <c r="F27" s="29"/>
      <c r="G27" s="29"/>
      <c r="H27" s="53"/>
      <c r="I27" s="29"/>
      <c r="J27" s="22"/>
    </row>
    <row r="28" spans="1:11" ht="22.5" x14ac:dyDescent="0.65">
      <c r="A28" s="33" t="s">
        <v>45</v>
      </c>
      <c r="B28" s="34" t="s">
        <v>14</v>
      </c>
      <c r="C28" s="34" t="s">
        <v>15</v>
      </c>
      <c r="D28" s="34" t="s">
        <v>16</v>
      </c>
      <c r="E28" s="17"/>
      <c r="F28" s="35" t="s">
        <v>46</v>
      </c>
      <c r="G28" s="36"/>
      <c r="H28" s="37"/>
      <c r="I28" s="29"/>
      <c r="J28" s="22"/>
    </row>
    <row r="29" spans="1:11" ht="22.5" x14ac:dyDescent="0.55000000000000004">
      <c r="A29" s="20" t="s">
        <v>47</v>
      </c>
      <c r="B29" s="38"/>
      <c r="C29" s="38"/>
      <c r="D29" s="38"/>
      <c r="E29" s="17"/>
      <c r="F29" s="9" t="s">
        <v>3</v>
      </c>
      <c r="G29" s="10" t="s">
        <v>48</v>
      </c>
      <c r="H29" s="10" t="s">
        <v>49</v>
      </c>
      <c r="I29" s="29"/>
      <c r="J29" s="22"/>
    </row>
    <row r="30" spans="1:11" ht="22.5" x14ac:dyDescent="0.65">
      <c r="A30" s="20" t="s">
        <v>50</v>
      </c>
      <c r="B30" s="38"/>
      <c r="C30" s="38"/>
      <c r="D30" s="38"/>
      <c r="E30" s="17"/>
      <c r="F30" s="62" t="s">
        <v>51</v>
      </c>
      <c r="G30" s="52">
        <v>5682</v>
      </c>
      <c r="H30" s="52">
        <v>10537</v>
      </c>
      <c r="I30" s="29"/>
      <c r="J30" s="22"/>
    </row>
    <row r="31" spans="1:11" ht="22.5" x14ac:dyDescent="0.65">
      <c r="A31" s="17"/>
      <c r="B31" s="17"/>
      <c r="C31" s="17"/>
      <c r="D31" s="17"/>
      <c r="E31" s="17"/>
      <c r="F31" s="62" t="s">
        <v>52</v>
      </c>
      <c r="G31" s="52">
        <v>11017500</v>
      </c>
      <c r="H31" s="52">
        <v>11680500</v>
      </c>
      <c r="I31" s="29"/>
      <c r="J31" s="22"/>
    </row>
    <row r="32" spans="1:11" ht="22.5" x14ac:dyDescent="0.65">
      <c r="A32" s="39" t="s">
        <v>53</v>
      </c>
      <c r="B32" s="39"/>
      <c r="C32" s="40"/>
      <c r="D32" s="41">
        <v>1</v>
      </c>
      <c r="E32" s="17"/>
      <c r="F32" s="62" t="s">
        <v>54</v>
      </c>
      <c r="G32" s="52">
        <v>8475000</v>
      </c>
      <c r="H32" s="52">
        <v>8985000</v>
      </c>
      <c r="I32" s="29"/>
      <c r="J32" s="22"/>
    </row>
    <row r="33" spans="1:10" ht="22.5" x14ac:dyDescent="0.65">
      <c r="A33" s="17"/>
      <c r="B33" s="17"/>
      <c r="C33" s="17"/>
      <c r="D33" s="17"/>
      <c r="E33" s="17"/>
      <c r="F33" s="62" t="s">
        <v>55</v>
      </c>
      <c r="G33" s="52">
        <v>11364</v>
      </c>
      <c r="H33" s="52">
        <v>21074</v>
      </c>
      <c r="I33" s="29"/>
      <c r="J33" s="22"/>
    </row>
    <row r="34" spans="1:10" ht="22.5" x14ac:dyDescent="0.65">
      <c r="A34" s="42" t="s">
        <v>56</v>
      </c>
      <c r="B34" s="42"/>
      <c r="C34" s="42"/>
      <c r="D34" s="42"/>
      <c r="E34" s="17"/>
      <c r="F34" s="62" t="s">
        <v>57</v>
      </c>
      <c r="G34" s="52">
        <v>300000</v>
      </c>
      <c r="H34" s="52">
        <v>300000</v>
      </c>
      <c r="I34" s="29"/>
      <c r="J34" s="22"/>
    </row>
    <row r="35" spans="1:10" ht="22.5" x14ac:dyDescent="0.65">
      <c r="A35" s="43"/>
      <c r="B35" s="43" t="s">
        <v>14</v>
      </c>
      <c r="C35" s="43" t="s">
        <v>15</v>
      </c>
      <c r="D35" s="43" t="s">
        <v>16</v>
      </c>
      <c r="E35" s="17"/>
      <c r="F35" s="62" t="s">
        <v>58</v>
      </c>
      <c r="G35" s="52">
        <v>950000</v>
      </c>
      <c r="H35" s="52">
        <v>1000000</v>
      </c>
      <c r="I35" s="29"/>
      <c r="J35" s="22"/>
    </row>
    <row r="36" spans="1:10" ht="22.5" x14ac:dyDescent="0.65">
      <c r="A36" s="20" t="s">
        <v>59</v>
      </c>
      <c r="B36" s="44">
        <v>1</v>
      </c>
      <c r="C36" s="44">
        <v>1</v>
      </c>
      <c r="D36" s="44">
        <v>1397</v>
      </c>
      <c r="E36" s="17"/>
      <c r="F36" s="62" t="s">
        <v>60</v>
      </c>
      <c r="G36" s="52">
        <v>1200000</v>
      </c>
      <c r="H36" s="52">
        <v>1260000</v>
      </c>
      <c r="I36" s="29"/>
      <c r="J36" s="22"/>
    </row>
    <row r="37" spans="1:10" ht="22.5" x14ac:dyDescent="0.65">
      <c r="A37" s="20" t="s">
        <v>61</v>
      </c>
      <c r="B37" s="44">
        <v>5</v>
      </c>
      <c r="C37" s="44">
        <v>1</v>
      </c>
      <c r="D37" s="44">
        <v>1385</v>
      </c>
      <c r="E37" s="17"/>
      <c r="F37" s="62" t="s">
        <v>62</v>
      </c>
      <c r="G37" s="52">
        <v>58000</v>
      </c>
      <c r="H37" s="52">
        <v>61000</v>
      </c>
      <c r="I37" s="29"/>
      <c r="J37" s="22"/>
    </row>
    <row r="38" spans="1:10" ht="22.5" x14ac:dyDescent="0.65">
      <c r="A38" s="43" t="s">
        <v>63</v>
      </c>
      <c r="B38" s="33">
        <f>IF(B36-B37&lt;0,B36+30-B37,B36-B37)</f>
        <v>26</v>
      </c>
      <c r="C38" s="33">
        <f>IF(C36-C37&lt;=0,+IF(B36-B37&lt;0,C36-1+12-C37,C36+12-C37),+IF(B36-B37&lt;0,C36-1-C37,C36-C37))</f>
        <v>11</v>
      </c>
      <c r="D38" s="33">
        <f>IF(D36-D37&lt;0,+IF(C36-C37&lt;=0,D36-1-D37,D36-D37),+IF(C36-C37&lt;0,D36-1-D37,D36-D37))</f>
        <v>12</v>
      </c>
      <c r="E38" s="17"/>
      <c r="F38" s="62" t="s">
        <v>64</v>
      </c>
      <c r="G38" s="54">
        <v>254250</v>
      </c>
      <c r="H38" s="54">
        <v>269550</v>
      </c>
      <c r="I38" s="29"/>
      <c r="J38" s="22"/>
    </row>
    <row r="39" spans="1:10" ht="18" x14ac:dyDescent="0.45">
      <c r="A39" s="45"/>
      <c r="B39" s="45"/>
      <c r="C39" s="45"/>
      <c r="D39" s="45"/>
      <c r="E39" s="45"/>
      <c r="F39" s="45"/>
      <c r="G39" s="45"/>
      <c r="H39" s="45"/>
      <c r="I39" s="45"/>
      <c r="J39" s="58"/>
    </row>
  </sheetData>
  <mergeCells count="10">
    <mergeCell ref="F28:H28"/>
    <mergeCell ref="A32:C32"/>
    <mergeCell ref="A34:D34"/>
    <mergeCell ref="A39:I39"/>
    <mergeCell ref="A2:B2"/>
    <mergeCell ref="H2:J2"/>
    <mergeCell ref="A4:B4"/>
    <mergeCell ref="A6:D6"/>
    <mergeCell ref="A16:D16"/>
    <mergeCell ref="A27:D27"/>
  </mergeCells>
  <dataValidations disablePrompts="1" count="2">
    <dataValidation type="whole" operator="greaterThan" allowBlank="1" showInputMessage="1" showErrorMessage="1" sqref="D38">
      <formula1>0</formula1>
    </dataValidation>
    <dataValidation type="list" allowBlank="1" showInputMessage="1" showErrorMessage="1" errorTitle="توجه" error="آخرین مدرک تحصیلی اعمال شده در حکم کارگزینی خود را انتخاب نمایید" sqref="C2">
      <formula1>$A$11:$A$16</formula1>
    </dataValidation>
  </dataValidations>
  <pageMargins left="0.7" right="0.7" top="0.75" bottom="0.75" header="0.3" footer="0.3"/>
  <pageSetup orientation="portrait" horizontalDpi="1200" verticalDpi="1200" r:id="rId1"/>
  <headerFooter>
    <oddHeader>&amp;C&amp;"Times New Roman,Bold"&amp;12&amp;K04+000WWW.ISIPAPER.ORG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errorTitle="توجه" error="سقف مدت مدیریتی که امتیاز تعلق خواهد گرفت 10 سال می باشد">
          <x14:formula1>
            <xm:f>'[Mahabadi-97-3-shenasname.ir.xlsx]sheet 3'!#REF!</xm:f>
          </x14:formula1>
          <xm:sqref>D30</xm:sqref>
        </x14:dataValidation>
        <x14:dataValidation type="list" allowBlank="1" showInputMessage="1" showErrorMessage="1" errorTitle="توجه" error="سقف مدت سرپرستی که امتیاز تعلق خواهد گرفت 10 سال می باشد">
          <x14:formula1>
            <xm:f>'[Mahabadi-97-3-shenasname.ir.xlsx]sheet 3'!#REF!</xm:f>
          </x14:formula1>
          <xm:sqref>D29</xm:sqref>
        </x14:dataValidation>
        <x14:dataValidation type="list" allowBlank="1" showInputMessage="1" showErrorMessage="1" errorTitle="توجه" error="عدد مربوط به سال را بصورت **13 وارد نمایید">
          <x14:formula1>
            <xm:f>'[Mahabadi-97-3-shenasname.ir.xlsx]sheet 3'!#REF!</xm:f>
          </x14:formula1>
          <xm:sqref>D36:D37</xm:sqref>
        </x14:dataValidation>
        <x14:dataValidation type="list" allowBlank="1" showInputMessage="1" showErrorMessage="1" errorTitle="توجه" error="عدد مربوط به (ماه) بین 1 تا 12 می باشد">
          <x14:formula1>
            <xm:f>'[Mahabadi-97-3-shenasname.ir.xlsx]sheet 3'!#REF!</xm:f>
          </x14:formula1>
          <xm:sqref>C36:C37</xm:sqref>
        </x14:dataValidation>
        <x14:dataValidation type="list" allowBlank="1" showInputMessage="1" showErrorMessage="1" errorTitle="توجه" error="عدد مربوط به ( روز ) بین 1 تا 31 می باشد">
          <x14:formula1>
            <xm:f>'[Mahabadi-97-3-shenasname.ir.xlsx]sheet 3'!#REF!</xm:f>
          </x14:formula1>
          <xm:sqref>B36:B37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2018-08-01T05:47:28Z</dcterms:created>
  <dcterms:modified xsi:type="dcterms:W3CDTF">2018-08-01T05:53:31Z</dcterms:modified>
</cp:coreProperties>
</file>